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65521" windowWidth="16695" windowHeight="13440" activeTab="0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<sst xmlns="http://schemas.openxmlformats.org/spreadsheetml/2006/main" count="88" uniqueCount="27">
  <si>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</si>
  <si>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</si>
  <si>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</si>
  <si>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</si>
  <si>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</si>
  <si>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</si>
  <si>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</si>
  <si>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</si>
  <si>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</si>
  <si>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</si>
  <si>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</si>
  <si>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</si>
  <si>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</si>
  <si>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</si>
  <si>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</si>
  <si>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Mathis Frésard</t>
  </si>
  <si>
    <t>Fribourg</t>
  </si>
  <si>
    <t>Valentin Minchev</t>
  </si>
  <si>
    <t>Adrien Ducrest</t>
  </si>
  <si>
    <t>Rossens</t>
  </si>
  <si>
    <t>Olivier Aïoutz</t>
  </si>
  <si>
    <t>Sébastien Losey</t>
  </si>
  <si>
    <t>Yann Marchioni</t>
  </si>
  <si>
    <t>Ludovic Trinchan</t>
  </si>
  <si>
    <t>Domdidier</t>
  </si>
  <si>
    <t>Neo Waeber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</si>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</sst>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 horizontal="centerContinuous"/>
    </xf>
    <xf numFmtId="0" fontId="0" fillId="33" borderId="25" xfId="0" applyFill="1" applyBorder="1" applyAlignment="1" quotePrefix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5" xfId="0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>
      <alignment horizontal="centerContinuous"/>
    </xf>
    <xf numFmtId="0" fontId="0" fillId="33" borderId="33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0" fillId="33" borderId="35" xfId="0" applyFill="1" applyBorder="1" applyAlignment="1">
      <alignment horizontal="centerContinuous"/>
    </xf>
    <xf numFmtId="0" fontId="0" fillId="33" borderId="3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7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54" xfId="0" applyFill="1" applyBorder="1" applyAlignment="1" applyProtection="1">
      <alignment/>
      <protection locked="0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57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/>
      <protection locked="0"/>
    </xf>
    <xf numFmtId="0" fontId="0" fillId="33" borderId="59" xfId="0" applyFill="1" applyBorder="1" applyAlignment="1" applyProtection="1">
      <alignment/>
      <protection locked="0"/>
    </xf>
    <xf numFmtId="0" fontId="0" fillId="33" borderId="60" xfId="0" applyFill="1" applyBorder="1" applyAlignment="1" applyProtection="1">
      <alignment/>
      <protection locked="0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Continuous" vertical="center"/>
      <protection locked="0"/>
    </xf>
    <xf numFmtId="0" fontId="2" fillId="33" borderId="64" xfId="0" applyFont="1" applyFill="1" applyBorder="1" applyAlignment="1" applyProtection="1">
      <alignment horizontal="centerContinuous" vertical="center"/>
      <protection locked="0"/>
    </xf>
    <xf numFmtId="0" fontId="2" fillId="33" borderId="55" xfId="0" applyFont="1" applyFill="1" applyBorder="1" applyAlignment="1" applyProtection="1">
      <alignment horizontal="centerContinuous" vertical="center"/>
      <protection locked="0"/>
    </xf>
    <xf numFmtId="0" fontId="2" fillId="33" borderId="65" xfId="0" applyFont="1" applyFill="1" applyBorder="1" applyAlignment="1" applyProtection="1">
      <alignment vertical="center"/>
      <protection locked="0"/>
    </xf>
    <xf numFmtId="0" fontId="2" fillId="33" borderId="47" xfId="0" applyFont="1" applyFill="1" applyBorder="1" applyAlignment="1" applyProtection="1">
      <alignment horizontal="centerContinuous" vertical="center"/>
      <protection locked="0"/>
    </xf>
    <xf numFmtId="0" fontId="2" fillId="33" borderId="51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6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4-2015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5">
        <v>42021</v>
      </c>
      <c r="Q1" s="125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>COUNTIF($O$16:$O$21,C2)</f>
        <v>3</v>
      </c>
      <c r="F2" s="48"/>
      <c r="G2" s="49">
        <f>SUM(P16,P18,P20)</f>
        <v>9</v>
      </c>
      <c r="H2" s="50"/>
      <c r="I2" s="47">
        <f>SUM(Q16,Q18,Q20)</f>
        <v>2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16</v>
      </c>
      <c r="E3" s="47">
        <f>COUNTIF($O$16:$O$21,C3)</f>
        <v>1</v>
      </c>
      <c r="F3" s="50"/>
      <c r="G3" s="49">
        <f>SUM(P17,P19,Q20)</f>
        <v>6</v>
      </c>
      <c r="H3" s="50"/>
      <c r="I3" s="52">
        <f>SUM(Q17,Q19,P20)</f>
        <v>8</v>
      </c>
      <c r="J3" s="53"/>
      <c r="K3" s="6"/>
      <c r="L3" s="6"/>
      <c r="M3" s="6"/>
      <c r="N3" s="6"/>
      <c r="O3" s="9"/>
      <c r="P3" s="10"/>
      <c r="Q3" s="10"/>
    </row>
    <row r="4" spans="1:17" ht="15">
      <c r="A4" s="44">
        <v>3</v>
      </c>
      <c r="B4" s="45"/>
      <c r="C4" s="46" t="s">
        <v>18</v>
      </c>
      <c r="D4" s="46" t="s">
        <v>19</v>
      </c>
      <c r="E4" s="47">
        <f>COUNTIF($O$16:$O$21,C4)</f>
        <v>2</v>
      </c>
      <c r="F4" s="48"/>
      <c r="G4" s="49">
        <f>SUM(Q17,Q18,P21)</f>
        <v>6</v>
      </c>
      <c r="H4" s="50"/>
      <c r="I4" s="52">
        <f>SUM(P17,P18,Q21)</f>
        <v>7</v>
      </c>
      <c r="J4" s="53"/>
      <c r="K4" s="6"/>
      <c r="L4" s="6"/>
      <c r="M4" s="6"/>
      <c r="N4" s="6"/>
      <c r="O4" s="5" t="s">
        <v>14</v>
      </c>
      <c r="P4" s="42">
        <v>1</v>
      </c>
      <c r="Q4" s="8"/>
    </row>
    <row r="5" spans="1:17" ht="13.5" thickBot="1">
      <c r="A5" s="54">
        <v>4</v>
      </c>
      <c r="B5" s="55"/>
      <c r="C5" s="56" t="s">
        <v>20</v>
      </c>
      <c r="D5" s="56" t="s">
        <v>19</v>
      </c>
      <c r="E5" s="57">
        <f>COUNTIF($O$16:$O$21,C5)</f>
        <v>0</v>
      </c>
      <c r="F5" s="58"/>
      <c r="G5" s="59">
        <f>SUM(Q16,Q19,Q21)</f>
        <v>5</v>
      </c>
      <c r="H5" s="58"/>
      <c r="I5" s="60">
        <f>SUM(P16,P19,P21)</f>
        <v>9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30">
        <v>5</v>
      </c>
      <c r="N15" s="131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Mathis Frésard</v>
      </c>
      <c r="D16" s="65" t="str">
        <f>C5</f>
        <v>Olivier Aïoutz</v>
      </c>
      <c r="E16" s="66">
        <v>11</v>
      </c>
      <c r="F16" s="67">
        <v>5</v>
      </c>
      <c r="G16" s="66">
        <v>12</v>
      </c>
      <c r="H16" s="67">
        <v>10</v>
      </c>
      <c r="I16" s="66">
        <v>12</v>
      </c>
      <c r="J16" s="68">
        <v>14</v>
      </c>
      <c r="K16" s="69">
        <v>11</v>
      </c>
      <c r="L16" s="70">
        <v>9</v>
      </c>
      <c r="M16" s="69"/>
      <c r="N16" s="70"/>
      <c r="O16" s="71" t="str">
        <f aca="true" t="shared" si="0" ref="O16:O21">IF(AND(P16&lt;3,Q16&lt;3),"",IF(P16=3,C16,D16))</f>
        <v>Mathis Frésard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1</v>
      </c>
    </row>
    <row r="17" spans="1:17" ht="13.5" thickBot="1">
      <c r="A17" s="74">
        <f>A3</f>
        <v>2</v>
      </c>
      <c r="B17" s="75">
        <f>A4</f>
        <v>3</v>
      </c>
      <c r="C17" s="76" t="str">
        <f>C3</f>
        <v>Valentin Minchev</v>
      </c>
      <c r="D17" s="77" t="str">
        <f>C4</f>
        <v>Adrien Ducrest</v>
      </c>
      <c r="E17" s="78">
        <v>12</v>
      </c>
      <c r="F17" s="79">
        <v>10</v>
      </c>
      <c r="G17" s="78">
        <v>7</v>
      </c>
      <c r="H17" s="79">
        <v>11</v>
      </c>
      <c r="I17" s="78">
        <v>4</v>
      </c>
      <c r="J17" s="80">
        <v>11</v>
      </c>
      <c r="K17" s="81">
        <v>11</v>
      </c>
      <c r="L17" s="80">
        <v>8</v>
      </c>
      <c r="M17" s="81">
        <v>9</v>
      </c>
      <c r="N17" s="80">
        <v>11</v>
      </c>
      <c r="O17" s="82" t="str">
        <f t="shared" si="0"/>
        <v>Adrien Ducrest</v>
      </c>
      <c r="P17" s="83">
        <f t="shared" si="1"/>
        <v>2</v>
      </c>
      <c r="Q17" s="84">
        <f t="shared" si="2"/>
        <v>3</v>
      </c>
    </row>
    <row r="18" spans="1:17" ht="12.75">
      <c r="A18" s="62">
        <f>A2</f>
        <v>1</v>
      </c>
      <c r="B18" s="63">
        <f>A4</f>
        <v>3</v>
      </c>
      <c r="C18" s="64" t="str">
        <f>C2</f>
        <v>Mathis Frésard</v>
      </c>
      <c r="D18" s="65" t="str">
        <f>C4</f>
        <v>Adrien Ducrest</v>
      </c>
      <c r="E18" s="85">
        <v>11</v>
      </c>
      <c r="F18" s="86">
        <v>8</v>
      </c>
      <c r="G18" s="85">
        <v>11</v>
      </c>
      <c r="H18" s="86">
        <v>8</v>
      </c>
      <c r="I18" s="85">
        <v>11</v>
      </c>
      <c r="J18" s="87">
        <v>6</v>
      </c>
      <c r="K18" s="69"/>
      <c r="L18" s="70"/>
      <c r="M18" s="69"/>
      <c r="N18" s="70"/>
      <c r="O18" s="71" t="str">
        <f t="shared" si="0"/>
        <v>Mathis Frésard</v>
      </c>
      <c r="P18" s="88">
        <f t="shared" si="1"/>
        <v>3</v>
      </c>
      <c r="Q18" s="73">
        <f t="shared" si="2"/>
        <v>0</v>
      </c>
    </row>
    <row r="19" spans="1:17" ht="13.5" thickBot="1">
      <c r="A19" s="74">
        <f>A3</f>
        <v>2</v>
      </c>
      <c r="B19" s="75">
        <f>A5</f>
        <v>4</v>
      </c>
      <c r="C19" s="76" t="str">
        <f>C3</f>
        <v>Valentin Minchev</v>
      </c>
      <c r="D19" s="77" t="str">
        <f>C5</f>
        <v>Olivier Aïoutz</v>
      </c>
      <c r="E19" s="78">
        <v>9</v>
      </c>
      <c r="F19" s="79">
        <v>11</v>
      </c>
      <c r="G19" s="78">
        <v>11</v>
      </c>
      <c r="H19" s="79">
        <v>5</v>
      </c>
      <c r="I19" s="78">
        <v>11</v>
      </c>
      <c r="J19" s="80">
        <v>8</v>
      </c>
      <c r="K19" s="81">
        <v>6</v>
      </c>
      <c r="L19" s="80">
        <v>11</v>
      </c>
      <c r="M19" s="81">
        <v>11</v>
      </c>
      <c r="N19" s="80">
        <v>7</v>
      </c>
      <c r="O19" s="82" t="str">
        <f t="shared" si="0"/>
        <v>Valentin Minchev</v>
      </c>
      <c r="P19" s="83">
        <f t="shared" si="1"/>
        <v>3</v>
      </c>
      <c r="Q19" s="84">
        <f t="shared" si="2"/>
        <v>2</v>
      </c>
    </row>
    <row r="20" spans="1:17" ht="12.75">
      <c r="A20" s="62">
        <f>A2</f>
        <v>1</v>
      </c>
      <c r="B20" s="63">
        <f>A3</f>
        <v>2</v>
      </c>
      <c r="C20" s="64" t="str">
        <f>C2</f>
        <v>Mathis Frésard</v>
      </c>
      <c r="D20" s="65" t="str">
        <f>C3</f>
        <v>Valentin Minchev</v>
      </c>
      <c r="E20" s="66">
        <v>11</v>
      </c>
      <c r="F20" s="67">
        <v>6</v>
      </c>
      <c r="G20" s="66">
        <v>8</v>
      </c>
      <c r="H20" s="67">
        <v>11</v>
      </c>
      <c r="I20" s="66">
        <v>11</v>
      </c>
      <c r="J20" s="68">
        <v>6</v>
      </c>
      <c r="K20" s="69">
        <v>11</v>
      </c>
      <c r="L20" s="70">
        <v>9</v>
      </c>
      <c r="M20" s="69"/>
      <c r="N20" s="70"/>
      <c r="O20" s="71" t="str">
        <f t="shared" si="0"/>
        <v>Mathis Frésard</v>
      </c>
      <c r="P20" s="88">
        <f t="shared" si="1"/>
        <v>3</v>
      </c>
      <c r="Q20" s="73">
        <f t="shared" si="2"/>
        <v>1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Adrien Ducrest</v>
      </c>
      <c r="D21" s="92" t="str">
        <f>C5</f>
        <v>Olivier Aïoutz</v>
      </c>
      <c r="E21" s="93">
        <v>7</v>
      </c>
      <c r="F21" s="94">
        <v>11</v>
      </c>
      <c r="G21" s="93">
        <v>11</v>
      </c>
      <c r="H21" s="94">
        <v>4</v>
      </c>
      <c r="I21" s="93">
        <v>14</v>
      </c>
      <c r="J21" s="95">
        <v>12</v>
      </c>
      <c r="K21" s="96">
        <v>3</v>
      </c>
      <c r="L21" s="97">
        <v>11</v>
      </c>
      <c r="M21" s="96">
        <v>11</v>
      </c>
      <c r="N21" s="97">
        <v>9</v>
      </c>
      <c r="O21" s="98" t="str">
        <f t="shared" si="0"/>
        <v>Adrien Ducrest</v>
      </c>
      <c r="P21" s="99">
        <f t="shared" si="1"/>
        <v>3</v>
      </c>
      <c r="Q21" s="100">
        <f t="shared" si="2"/>
        <v>2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8" t="s">
        <v>11</v>
      </c>
      <c r="H63" s="129"/>
      <c r="I63" s="128" t="s">
        <v>12</v>
      </c>
      <c r="J63" s="129"/>
      <c r="P63" s="3"/>
      <c r="Q63" s="3"/>
    </row>
    <row r="64" spans="1:17" ht="12.75">
      <c r="A64" s="116">
        <v>1</v>
      </c>
      <c r="B64" s="117"/>
      <c r="C64" s="101" t="s">
        <v>15</v>
      </c>
      <c r="D64" s="101" t="s">
        <v>16</v>
      </c>
      <c r="E64" s="102">
        <v>3</v>
      </c>
      <c r="F64" s="103"/>
      <c r="G64" s="122" t="s">
        <v>26</v>
      </c>
      <c r="H64" s="117"/>
      <c r="I64" s="122" t="s">
        <v>26</v>
      </c>
      <c r="J64" s="132"/>
      <c r="P64" s="3"/>
      <c r="Q64" s="3"/>
    </row>
    <row r="65" spans="1:17" ht="12.75">
      <c r="A65" s="118">
        <v>2</v>
      </c>
      <c r="B65" s="119"/>
      <c r="C65" s="101" t="s">
        <v>18</v>
      </c>
      <c r="D65" s="101" t="s">
        <v>19</v>
      </c>
      <c r="E65" s="102">
        <v>2</v>
      </c>
      <c r="F65" s="104"/>
      <c r="G65" s="123" t="s">
        <v>26</v>
      </c>
      <c r="H65" s="119"/>
      <c r="I65" s="123" t="s">
        <v>26</v>
      </c>
      <c r="J65" s="133"/>
      <c r="P65" s="3"/>
      <c r="Q65" s="3"/>
    </row>
    <row r="66" spans="1:17" ht="12.75">
      <c r="A66" s="118">
        <v>3</v>
      </c>
      <c r="B66" s="119"/>
      <c r="C66" s="101" t="s">
        <v>17</v>
      </c>
      <c r="D66" s="101" t="s">
        <v>16</v>
      </c>
      <c r="E66" s="102">
        <v>1</v>
      </c>
      <c r="F66" s="104"/>
      <c r="G66" s="123" t="s">
        <v>26</v>
      </c>
      <c r="H66" s="119"/>
      <c r="I66" s="123" t="s">
        <v>26</v>
      </c>
      <c r="J66" s="133"/>
      <c r="P66" s="3"/>
      <c r="Q66" s="3"/>
    </row>
    <row r="67" spans="1:17" ht="13.5" thickBot="1">
      <c r="A67" s="120">
        <v>4</v>
      </c>
      <c r="B67" s="121"/>
      <c r="C67" s="105" t="s">
        <v>20</v>
      </c>
      <c r="D67" s="105" t="s">
        <v>19</v>
      </c>
      <c r="E67" s="106">
        <v>0</v>
      </c>
      <c r="F67" s="107"/>
      <c r="G67" s="124" t="s">
        <v>26</v>
      </c>
      <c r="H67" s="121"/>
      <c r="I67" s="124" t="s">
        <v>26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I65:J65"/>
    <mergeCell ref="I66:J66"/>
    <mergeCell ref="I67:J67"/>
    <mergeCell ref="P1:Q1"/>
    <mergeCell ref="K15:L15"/>
    <mergeCell ref="G63:H63"/>
    <mergeCell ref="I63:J63"/>
    <mergeCell ref="M15:N15"/>
    <mergeCell ref="I64:J64"/>
    <mergeCell ref="A64:B64"/>
    <mergeCell ref="A65:B65"/>
    <mergeCell ref="A66:B66"/>
    <mergeCell ref="A67:B67"/>
    <mergeCell ref="G64:H64"/>
    <mergeCell ref="G65:H65"/>
    <mergeCell ref="G66:H66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  <oddFooter>&amp;L&amp;C&amp;R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zoomScale="125" zoomScaleNormal="125" zoomScalePageLayoutView="0" workbookViewId="0" topLeftCell="A1">
      <selection activeCell="D72" sqref="D72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08" t="s">
        <v>13</v>
      </c>
      <c r="P1" s="135">
        <v>42021</v>
      </c>
      <c r="Q1" s="135"/>
    </row>
    <row r="2" spans="1:17" ht="13.5" customHeight="1">
      <c r="A2" s="44">
        <v>1</v>
      </c>
      <c r="B2" s="45"/>
      <c r="C2" s="46" t="s">
        <v>21</v>
      </c>
      <c r="D2" s="46" t="s">
        <v>16</v>
      </c>
      <c r="E2" s="47">
        <f>COUNTIF($O$16:$O$21,C2)</f>
        <v>2</v>
      </c>
      <c r="F2" s="48"/>
      <c r="G2" s="49">
        <f>SUM(P16,P18,P20)</f>
        <v>6</v>
      </c>
      <c r="H2" s="50"/>
      <c r="I2" s="47">
        <f>SUM(Q16,Q18,Q20)</f>
        <v>3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22</v>
      </c>
      <c r="D3" s="46" t="s">
        <v>19</v>
      </c>
      <c r="E3" s="47">
        <f>COUNTIF($O$16:$O$21,C3)</f>
        <v>3</v>
      </c>
      <c r="F3" s="50"/>
      <c r="G3" s="49">
        <f>SUM(P17,P19,Q20)</f>
        <v>9</v>
      </c>
      <c r="H3" s="50"/>
      <c r="I3" s="52">
        <f>SUM(Q17,Q19,P20)</f>
        <v>0</v>
      </c>
      <c r="J3" s="53"/>
      <c r="K3" s="6"/>
      <c r="L3" s="6"/>
      <c r="M3" s="6"/>
      <c r="N3" s="6"/>
      <c r="O3" s="109"/>
      <c r="P3" s="10"/>
      <c r="Q3" s="10"/>
    </row>
    <row r="4" spans="1:17" ht="15">
      <c r="A4" s="44">
        <v>3</v>
      </c>
      <c r="B4" s="45"/>
      <c r="C4" s="46" t="s">
        <v>23</v>
      </c>
      <c r="D4" s="46" t="s">
        <v>24</v>
      </c>
      <c r="E4" s="47">
        <f>COUNTIF($O$16:$O$21,C4)</f>
        <v>0</v>
      </c>
      <c r="F4" s="48"/>
      <c r="G4" s="49">
        <f>SUM(Q17,Q18,P21)</f>
        <v>0</v>
      </c>
      <c r="H4" s="50"/>
      <c r="I4" s="52">
        <f>SUM(P17,P18,Q21)</f>
        <v>9</v>
      </c>
      <c r="J4" s="53"/>
      <c r="K4" s="6"/>
      <c r="L4" s="6"/>
      <c r="M4" s="6"/>
      <c r="N4" s="6"/>
      <c r="O4" s="108" t="s">
        <v>14</v>
      </c>
      <c r="P4" s="43">
        <v>2</v>
      </c>
      <c r="Q4" s="8"/>
    </row>
    <row r="5" spans="1:17" ht="13.5" thickBot="1">
      <c r="A5" s="54">
        <v>4</v>
      </c>
      <c r="B5" s="55"/>
      <c r="C5" s="56" t="s">
        <v>25</v>
      </c>
      <c r="D5" s="56" t="s">
        <v>24</v>
      </c>
      <c r="E5" s="57">
        <f>COUNTIF($O$16:$O$21,C5)</f>
        <v>1</v>
      </c>
      <c r="F5" s="58"/>
      <c r="G5" s="59">
        <f>SUM(Q16,Q19,Q21)</f>
        <v>3</v>
      </c>
      <c r="H5" s="58"/>
      <c r="I5" s="60">
        <f>SUM(P16,P19,P21)</f>
        <v>6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30">
        <v>5</v>
      </c>
      <c r="N15" s="131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Sébastien Losey</v>
      </c>
      <c r="D16" s="65" t="str">
        <f>C5</f>
        <v>Neo Waeber</v>
      </c>
      <c r="E16" s="66">
        <v>11</v>
      </c>
      <c r="F16" s="67">
        <v>9</v>
      </c>
      <c r="G16" s="66">
        <v>13</v>
      </c>
      <c r="H16" s="67">
        <v>11</v>
      </c>
      <c r="I16" s="66">
        <v>13</v>
      </c>
      <c r="J16" s="68">
        <v>11</v>
      </c>
      <c r="K16" s="69"/>
      <c r="L16" s="70"/>
      <c r="M16" s="69"/>
      <c r="N16" s="70"/>
      <c r="O16" s="71" t="str">
        <f aca="true" t="shared" si="0" ref="O16:O21">IF(AND(P16&lt;3,Q16&lt;3),"",IF(P16=3,C16,D16))</f>
        <v>Sébastien Losey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0</v>
      </c>
    </row>
    <row r="17" spans="1:17" ht="13.5" thickBot="1">
      <c r="A17" s="74">
        <f>A3</f>
        <v>2</v>
      </c>
      <c r="B17" s="75">
        <f>A4</f>
        <v>3</v>
      </c>
      <c r="C17" s="76" t="str">
        <f>C3</f>
        <v>Yann Marchioni</v>
      </c>
      <c r="D17" s="77" t="str">
        <f>C4</f>
        <v>Ludovic Trinchan</v>
      </c>
      <c r="E17" s="78">
        <v>11</v>
      </c>
      <c r="F17" s="79">
        <v>2</v>
      </c>
      <c r="G17" s="78">
        <v>11</v>
      </c>
      <c r="H17" s="79">
        <v>5</v>
      </c>
      <c r="I17" s="78">
        <v>11</v>
      </c>
      <c r="J17" s="80">
        <v>4</v>
      </c>
      <c r="K17" s="81"/>
      <c r="L17" s="80"/>
      <c r="M17" s="81"/>
      <c r="N17" s="80"/>
      <c r="O17" s="82" t="str">
        <f t="shared" si="0"/>
        <v>Yann Marchioni</v>
      </c>
      <c r="P17" s="83">
        <f t="shared" si="1"/>
        <v>3</v>
      </c>
      <c r="Q17" s="84">
        <f t="shared" si="2"/>
        <v>0</v>
      </c>
    </row>
    <row r="18" spans="1:17" ht="12.75">
      <c r="A18" s="62">
        <f>A2</f>
        <v>1</v>
      </c>
      <c r="B18" s="63">
        <f>A4</f>
        <v>3</v>
      </c>
      <c r="C18" s="64" t="str">
        <f>C2</f>
        <v>Sébastien Losey</v>
      </c>
      <c r="D18" s="65" t="str">
        <f>C4</f>
        <v>Ludovic Trinchan</v>
      </c>
      <c r="E18" s="85">
        <v>11</v>
      </c>
      <c r="F18" s="86">
        <v>7</v>
      </c>
      <c r="G18" s="85">
        <v>11</v>
      </c>
      <c r="H18" s="86">
        <v>8</v>
      </c>
      <c r="I18" s="85">
        <v>13</v>
      </c>
      <c r="J18" s="87">
        <v>11</v>
      </c>
      <c r="K18" s="69"/>
      <c r="L18" s="70"/>
      <c r="M18" s="69"/>
      <c r="N18" s="70"/>
      <c r="O18" s="71" t="str">
        <f t="shared" si="0"/>
        <v>Sébastien Losey</v>
      </c>
      <c r="P18" s="88">
        <f t="shared" si="1"/>
        <v>3</v>
      </c>
      <c r="Q18" s="73">
        <f t="shared" si="2"/>
        <v>0</v>
      </c>
    </row>
    <row r="19" spans="1:17" ht="13.5" thickBot="1">
      <c r="A19" s="74">
        <f>A3</f>
        <v>2</v>
      </c>
      <c r="B19" s="75">
        <f>A5</f>
        <v>4</v>
      </c>
      <c r="C19" s="76" t="str">
        <f>C3</f>
        <v>Yann Marchioni</v>
      </c>
      <c r="D19" s="77" t="str">
        <f>C5</f>
        <v>Neo Waeber</v>
      </c>
      <c r="E19" s="78">
        <v>11</v>
      </c>
      <c r="F19" s="79">
        <v>3</v>
      </c>
      <c r="G19" s="78">
        <v>11</v>
      </c>
      <c r="H19" s="79">
        <v>3</v>
      </c>
      <c r="I19" s="78">
        <v>11</v>
      </c>
      <c r="J19" s="80">
        <v>0</v>
      </c>
      <c r="K19" s="81"/>
      <c r="L19" s="80"/>
      <c r="M19" s="81"/>
      <c r="N19" s="80"/>
      <c r="O19" s="82" t="str">
        <f t="shared" si="0"/>
        <v>Yann Marchioni</v>
      </c>
      <c r="P19" s="83">
        <f t="shared" si="1"/>
        <v>3</v>
      </c>
      <c r="Q19" s="84">
        <f t="shared" si="2"/>
        <v>0</v>
      </c>
    </row>
    <row r="20" spans="1:17" ht="12.75">
      <c r="A20" s="62">
        <f>A2</f>
        <v>1</v>
      </c>
      <c r="B20" s="63">
        <f>A3</f>
        <v>2</v>
      </c>
      <c r="C20" s="64" t="str">
        <f>C2</f>
        <v>Sébastien Losey</v>
      </c>
      <c r="D20" s="65" t="str">
        <f>C3</f>
        <v>Yann Marchioni</v>
      </c>
      <c r="E20" s="66">
        <v>0</v>
      </c>
      <c r="F20" s="67">
        <v>11</v>
      </c>
      <c r="G20" s="66">
        <v>8</v>
      </c>
      <c r="H20" s="67">
        <v>11</v>
      </c>
      <c r="I20" s="66">
        <v>3</v>
      </c>
      <c r="J20" s="68">
        <v>11</v>
      </c>
      <c r="K20" s="69"/>
      <c r="L20" s="70"/>
      <c r="M20" s="69"/>
      <c r="N20" s="70"/>
      <c r="O20" s="71" t="str">
        <f t="shared" si="0"/>
        <v>Yann Marchioni</v>
      </c>
      <c r="P20" s="88">
        <f t="shared" si="1"/>
        <v>0</v>
      </c>
      <c r="Q20" s="73">
        <f t="shared" si="2"/>
        <v>3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Ludovic Trinchan</v>
      </c>
      <c r="D21" s="92" t="str">
        <f>C5</f>
        <v>Neo Waeber</v>
      </c>
      <c r="E21" s="93">
        <v>5</v>
      </c>
      <c r="F21" s="94">
        <v>11</v>
      </c>
      <c r="G21" s="93">
        <v>7</v>
      </c>
      <c r="H21" s="94">
        <v>11</v>
      </c>
      <c r="I21" s="93">
        <v>5</v>
      </c>
      <c r="J21" s="95">
        <v>11</v>
      </c>
      <c r="K21" s="96"/>
      <c r="L21" s="97"/>
      <c r="M21" s="96"/>
      <c r="N21" s="97"/>
      <c r="O21" s="98" t="str">
        <f t="shared" si="0"/>
        <v>Neo Waeber</v>
      </c>
      <c r="P21" s="99">
        <f t="shared" si="1"/>
        <v>0</v>
      </c>
      <c r="Q21" s="100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14" customFormat="1" ht="1.5" customHeight="1" hidden="1">
      <c r="A24" s="110"/>
      <c r="B24" s="110"/>
      <c r="C24" s="111"/>
      <c r="D24" s="111"/>
      <c r="E24" s="112"/>
      <c r="F24" s="112"/>
      <c r="G24" s="113"/>
      <c r="H24" s="113"/>
      <c r="P24" s="115"/>
      <c r="Q24" s="115"/>
    </row>
    <row r="25" spans="1:17" s="114" customFormat="1" ht="1.5" customHeight="1" hidden="1">
      <c r="A25" s="110"/>
      <c r="B25" s="110"/>
      <c r="C25" s="111"/>
      <c r="D25" s="111"/>
      <c r="E25" s="112"/>
      <c r="F25" s="112"/>
      <c r="G25" s="113"/>
      <c r="H25" s="113"/>
      <c r="P25" s="115"/>
      <c r="Q25" s="115"/>
    </row>
    <row r="26" spans="1:17" s="114" customFormat="1" ht="1.5" customHeight="1" hidden="1">
      <c r="A26" s="110"/>
      <c r="B26" s="110"/>
      <c r="C26" s="111"/>
      <c r="D26" s="111"/>
      <c r="E26" s="112"/>
      <c r="F26" s="112"/>
      <c r="G26" s="113"/>
      <c r="H26" s="113"/>
      <c r="P26" s="115"/>
      <c r="Q26" s="115"/>
    </row>
    <row r="27" spans="1:17" s="114" customFormat="1" ht="1.5" customHeight="1" hidden="1">
      <c r="A27" s="110"/>
      <c r="B27" s="110"/>
      <c r="C27" s="111"/>
      <c r="D27" s="111"/>
      <c r="E27" s="112"/>
      <c r="F27" s="112"/>
      <c r="G27" s="113"/>
      <c r="H27" s="113"/>
      <c r="J27" s="1"/>
      <c r="K27" s="1"/>
      <c r="L27" s="1"/>
      <c r="M27" s="1"/>
      <c r="N27" s="1"/>
      <c r="P27" s="115"/>
      <c r="Q27" s="115"/>
    </row>
    <row r="28" spans="1:17" s="114" customFormat="1" ht="1.5" customHeight="1" hidden="1">
      <c r="A28" s="110"/>
      <c r="B28" s="110"/>
      <c r="C28" s="111"/>
      <c r="D28" s="111"/>
      <c r="E28" s="112"/>
      <c r="F28" s="112"/>
      <c r="G28" s="113"/>
      <c r="H28" s="113"/>
      <c r="P28" s="115"/>
      <c r="Q28" s="115"/>
    </row>
    <row r="29" spans="1:17" s="114" customFormat="1" ht="1.5" customHeight="1" hidden="1">
      <c r="A29" s="110"/>
      <c r="B29" s="110"/>
      <c r="C29" s="111"/>
      <c r="D29" s="111"/>
      <c r="E29" s="112"/>
      <c r="F29" s="112"/>
      <c r="G29" s="113"/>
      <c r="H29" s="113"/>
      <c r="P29" s="115"/>
      <c r="Q29" s="115"/>
    </row>
    <row r="30" spans="1:17" s="114" customFormat="1" ht="1.5" customHeight="1" hidden="1">
      <c r="A30" s="110"/>
      <c r="B30" s="110"/>
      <c r="C30" s="111"/>
      <c r="D30" s="111"/>
      <c r="E30" s="112"/>
      <c r="F30" s="112"/>
      <c r="G30" s="113"/>
      <c r="H30" s="113"/>
      <c r="P30" s="115"/>
      <c r="Q30" s="115"/>
    </row>
    <row r="31" spans="1:17" s="114" customFormat="1" ht="1.5" customHeight="1" hidden="1">
      <c r="A31" s="110"/>
      <c r="B31" s="110"/>
      <c r="C31" s="111"/>
      <c r="D31" s="111"/>
      <c r="E31" s="112"/>
      <c r="F31" s="112"/>
      <c r="G31" s="113"/>
      <c r="H31" s="113"/>
      <c r="P31" s="115"/>
      <c r="Q31" s="115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8" t="s">
        <v>11</v>
      </c>
      <c r="H63" s="129"/>
      <c r="I63" s="128" t="s">
        <v>12</v>
      </c>
      <c r="J63" s="129"/>
      <c r="P63" s="3"/>
      <c r="Q63" s="3"/>
    </row>
    <row r="64" spans="1:17" ht="12.75">
      <c r="A64" s="116">
        <v>1</v>
      </c>
      <c r="B64" s="117"/>
      <c r="C64" s="101" t="s">
        <v>22</v>
      </c>
      <c r="D64" s="101" t="s">
        <v>19</v>
      </c>
      <c r="E64" s="102">
        <v>3</v>
      </c>
      <c r="F64" s="103"/>
      <c r="G64" s="122" t="s">
        <v>26</v>
      </c>
      <c r="H64" s="117"/>
      <c r="I64" s="122" t="s">
        <v>26</v>
      </c>
      <c r="J64" s="132"/>
      <c r="P64" s="3"/>
      <c r="Q64" s="3"/>
    </row>
    <row r="65" spans="1:17" ht="12.75">
      <c r="A65" s="118">
        <v>2</v>
      </c>
      <c r="B65" s="119"/>
      <c r="C65" s="101" t="s">
        <v>21</v>
      </c>
      <c r="D65" s="101" t="s">
        <v>16</v>
      </c>
      <c r="E65" s="102">
        <v>2</v>
      </c>
      <c r="F65" s="104"/>
      <c r="G65" s="123" t="s">
        <v>26</v>
      </c>
      <c r="H65" s="119"/>
      <c r="I65" s="123" t="s">
        <v>26</v>
      </c>
      <c r="J65" s="133"/>
      <c r="P65" s="3"/>
      <c r="Q65" s="3"/>
    </row>
    <row r="66" spans="1:17" ht="12.75">
      <c r="A66" s="118">
        <v>3</v>
      </c>
      <c r="B66" s="119"/>
      <c r="C66" s="101" t="s">
        <v>25</v>
      </c>
      <c r="D66" s="101" t="s">
        <v>24</v>
      </c>
      <c r="E66" s="102">
        <v>1</v>
      </c>
      <c r="F66" s="104"/>
      <c r="G66" s="123" t="s">
        <v>26</v>
      </c>
      <c r="H66" s="119"/>
      <c r="I66" s="123" t="s">
        <v>26</v>
      </c>
      <c r="J66" s="133"/>
      <c r="P66" s="3"/>
      <c r="Q66" s="3"/>
    </row>
    <row r="67" spans="1:17" ht="13.5" thickBot="1">
      <c r="A67" s="120">
        <v>4</v>
      </c>
      <c r="B67" s="121"/>
      <c r="C67" s="105" t="s">
        <v>23</v>
      </c>
      <c r="D67" s="105" t="s">
        <v>24</v>
      </c>
      <c r="E67" s="106">
        <v>0</v>
      </c>
      <c r="F67" s="107"/>
      <c r="G67" s="124" t="s">
        <v>26</v>
      </c>
      <c r="H67" s="121"/>
      <c r="I67" s="124" t="s">
        <v>26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G67:H67"/>
    <mergeCell ref="A64:B64"/>
    <mergeCell ref="A65:B65"/>
    <mergeCell ref="A66:B66"/>
    <mergeCell ref="A67:B67"/>
    <mergeCell ref="G63:H63"/>
    <mergeCell ref="I63:J63"/>
    <mergeCell ref="M15:N15"/>
    <mergeCell ref="G64:H64"/>
    <mergeCell ref="G65:H65"/>
    <mergeCell ref="G66:H66"/>
    <mergeCell ref="I64:J64"/>
    <mergeCell ref="I65:J65"/>
    <mergeCell ref="I66:J66"/>
    <mergeCell ref="I67:J67"/>
    <mergeCell ref="P1:Q1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2015-01-17T09:54:37Z</cp:lastPrinted>
  <dcterms:created xsi:type="dcterms:W3CDTF">1999-11-07T16:01:07Z</dcterms:created>
  <dcterms:modified xsi:type="dcterms:W3CDTF">2015-01-18T10:54:42Z</dcterms:modified>
  <cp:category/>
  <cp:version/>
  <cp:contentType/>
  <cp:contentStatus/>
</cp:coreProperties>
</file>